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04.09.20г.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Лист1!$A$2:$N$165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2" i="1" l="1"/>
  <c r="J172" i="1" l="1"/>
  <c r="I176" i="1" l="1"/>
  <c r="I180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J176" i="1" l="1"/>
  <c r="J180" i="1"/>
</calcChain>
</file>

<file path=xl/sharedStrings.xml><?xml version="1.0" encoding="utf-8"?>
<sst xmlns="http://schemas.openxmlformats.org/spreadsheetml/2006/main" count="1481" uniqueCount="430">
  <si>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</si>
  <si>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</si>
  <si>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</si>
  <si>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</si>
  <si>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</si>
  <si>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</si>
  <si>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</si>
  <si>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</si>
  <si>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</si>
  <si>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</si>
  <si>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</si>
  <si>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</si>
  <si>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</si>
  <si>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</si>
  <si>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</si>
  <si>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</si>
  <si>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</si>
  <si>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</si>
  <si>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</si>
  <si>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</si>
  <si>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</si>
  <si>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</si>
  <si>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</si>
  <si>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</si>
  <si>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</si>
  <si>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</si>
  <si>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</si>
  <si>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</si>
  <si>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</si>
  <si>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</si>
  <si>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</si>
  <si>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</si>
  <si>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</si>
  <si>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</si>
  <si>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</si>
  <si>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</si>
  <si>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</si>
  <si>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</si>
  <si>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</si>
  <si>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</si>
  <si>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</si>
  <si>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</si>
  <si>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</si>
  <si>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</si>
  <si>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</si>
  <si>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</si>
  <si>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</si>
  <si>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</si>
  <si>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</si>
  <si>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</si>
  <si>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</si>
  <si>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</si>
  <si>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</si>
  <si>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</si>
  <si>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</si>
  <si>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</si>
  <si>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</si>
  <si>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</si>
  <si>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</si>
  <si>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</si>
  <si>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</si>
  <si>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</si>
  <si>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</si>
  <si>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</si>
  <si>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</si>
  <si>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</si>
  <si>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</si>
  <si>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</si>
  <si>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</si>
  <si>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</si>
  <si>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</si>
  <si>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</si>
  <si>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</si>
  <si>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</si>
  <si>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</si>
  <si>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</si>
  <si>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</si>
  <si>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</si>
  <si>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</si>
  <si>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</si>
  <si>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</si>
  <si>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</si>
  <si>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</si>
  <si>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</si>
  <si>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</si>
  <si>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</si>
  <si>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</si>
  <si>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</si>
  <si>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</si>
  <si>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</si>
  <si>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</si>
  <si>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</si>
  <si>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</si>
  <si>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</si>
  <si>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</si>
  <si>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</si>
  <si>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</si>
  <si>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</si>
  <si>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</si>
  <si>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</si>
  <si>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</si>
  <si>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</si>
  <si>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</si>
  <si>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</si>
  <si>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</si>
  <si>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</si>
  <si>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</si>
  <si>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</si>
  <si>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</si>
  <si>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</si>
  <si>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</si>
  <si>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</si>
  <si>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</si>
  <si>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</si>
  <si>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</si>
  <si>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</si>
  <si>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</si>
  <si>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</si>
  <si>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</si>
  <si>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</si>
  <si>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</si>
  <si>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</si>
  <si>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</si>
  <si>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</si>
  <si>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</si>
  <si>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</si>
  <si>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</si>
  <si>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</si>
  <si>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</si>
  <si>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</si>
  <si>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</si>
  <si>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</si>
  <si>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</si>
  <si>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</si>
  <si>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</si>
  <si>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</si>
  <si>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</si>
  <si>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</si>
  <si>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</si>
  <si>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</si>
  <si>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</si>
  <si>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</si>
  <si>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</si>
  <si>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</si>
  <si>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</si>
  <si>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</si>
  <si>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</si>
  <si>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</si>
  <si>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</si>
  <si>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</si>
  <si>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</si>
  <si>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</si>
  <si>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</si>
  <si>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</si>
  <si>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</si>
  <si>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</si>
  <si>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</si>
  <si>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</si>
  <si>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</si>
  <si>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</si>
  <si>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</si>
  <si>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</si>
  <si>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</si>
  <si>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</si>
  <si>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</si>
  <si>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</si>
  <si>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</si>
  <si>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</si>
  <si>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</si>
  <si>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</si>
  <si>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</si>
  <si>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</si>
  <si>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</si>
  <si>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</si>
  <si>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</si>
  <si>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</si>
  <si>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</si>
  <si>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</si>
  <si>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</si>
  <si>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</si>
  <si>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</si>
  <si>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</si>
  <si>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</si>
  <si>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</si>
  <si>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</si>
  <si>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</si>
  <si>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</si>
  <si>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</si>
  <si>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</si>
  <si>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</si>
  <si>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</si>
  <si>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</si>
  <si>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</si>
  <si>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</si>
  <si>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</si>
  <si>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</si>
  <si>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</si>
  <si>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</si>
  <si>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</si>
  <si>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</si>
  <si>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</si>
  <si>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</si>
  <si>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</si>
  <si>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</si>
  <si>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</si>
  <si>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</si>
  <si>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</si>
  <si>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</si>
  <si>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</si>
  <si>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</si>
  <si>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</si>
  <si>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</si>
  <si>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</si>
  <si>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</si>
  <si>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</si>
  <si>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</si>
  <si>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</si>
  <si>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</si>
  <si>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</si>
  <si>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</si>
  <si>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</si>
  <si>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</si>
  <si>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</si>
  <si>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</si>
  <si>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</si>
  <si>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</si>
  <si>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</si>
  <si>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</si>
  <si>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</si>
  <si>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</si>
  <si>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</si>
  <si>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</si>
  <si>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</si>
  <si>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</si>
  <si>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</si>
  <si>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</si>
  <si>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</si>
  <si>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</si>
  <si>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</si>
  <si>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</si>
  <si>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</si>
  <si>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</si>
  <si>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</si>
  <si>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</si>
  <si>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</si>
  <si>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</si>
  <si>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</si>
  <si>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</si>
  <si>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</si>
  <si>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</si>
  <si>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</si>
  <si>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</si>
  <si>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</si>
  <si>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</si>
  <si>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</si>
  <si>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</si>
  <si>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</si>
  <si>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</si>
  <si>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</si>
  <si>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</si>
  <si>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</si>
  <si>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</si>
  <si>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</si>
  <si>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</si>
  <si>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</si>
  <si>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</si>
  <si>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</si>
  <si>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</si>
  <si>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</si>
  <si>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</si>
  <si>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</si>
  <si>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</si>
  <si>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</si>
  <si>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</si>
  <si>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</si>
  <si>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</si>
  <si>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</si>
  <si>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</si>
  <si>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</si>
  <si>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</si>
  <si>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</si>
  <si>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</si>
  <si>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</si>
  <si>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</si>
  <si>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</si>
  <si>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</si>
  <si>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</si>
  <si>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</si>
  <si>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</si>
  <si>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</si>
  <si>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</si>
  <si>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</si>
  <si>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</si>
  <si>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</si>
  <si>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</si>
  <si>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</si>
  <si>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</si>
  <si>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</si>
  <si>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</si>
  <si>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</si>
  <si>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</si>
  <si>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</si>
  <si>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</si>
  <si>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</si>
  <si>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</si>
  <si>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</si>
  <si>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</si>
  <si>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</si>
  <si>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</si>
  <si>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</si>
  <si>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</si>
  <si>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</si>
  <si>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</si>
  <si>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</si>
  <si>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</si>
  <si>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</si>
  <si>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</si>
  <si>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</si>
  <si>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</si>
  <si>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</si>
  <si>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</si>
  <si>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</si>
  <si>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</si>
  <si>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</si>
  <si>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</si>
  <si>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</si>
  <si>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</si>
  <si>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</si>
  <si>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</si>
  <si>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</si>
  <si>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</si>
  <si>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</si>
  <si>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</si>
  <si>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</si>
  <si>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</si>
  <si>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</si>
  <si>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</si>
  <si>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</si>
  <si>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</si>
  <si>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</si>
  <si>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</si>
  <si>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</si>
  <si>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</si>
  <si>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</si>
  <si>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</si>
  <si>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</si>
  <si>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</si>
  <si>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</si>
  <si>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</si>
  <si>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</si>
  <si>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</si>
  <si>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</si>
  <si>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</si>
  <si>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</si>
  <si>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</si>
  <si>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</si>
  <si>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</si>
  <si>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</si>
  <si>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</si>
  <si>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</si>
  <si>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</si>
  <si>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</si>
  <si>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</si>
  <si>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</si>
  <si>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</si>
  <si>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</si>
  <si>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</si>
  <si>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</si>
  <si>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</si>
  <si>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</si>
  <si>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</si>
  <si>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</si>
  <si>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</si>
  <si>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</si>
  <si>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</si>
  <si>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</si>
  <si>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</si>
  <si>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</si>
  <si>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</si>
  <si>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</si>
  <si>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</si>
  <si>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</si>
  <si>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</si>
  <si>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</si>
  <si>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</si>
  <si>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</si>
  <si>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</si>
  <si>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</si>
  <si>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</si>
  <si>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</si>
  <si>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</si>
  <si>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</si>
  <si>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</si>
  <si>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</si>
  <si>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</si>
  <si>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</si>
  <si>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</si>
  <si>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</si>
  <si>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</si>
  <si>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</si>
  <si>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</si>
  <si>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</si>
  <si>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</si>
  <si>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</si>
  <si>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</si>
  <si>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</si>
  <si>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</si>
  <si>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</si>
  <si>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</si>
  <si>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</si>
  <si>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</si>
  <si>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</si>
  <si>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</si>
  <si>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</si>
  <si>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</si>
  <si>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</si>
  <si>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</si>
  <si>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</si>
  <si>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</si>
  <si>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</si>
  <si>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</si>
  <si>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</si>
  <si>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</si>
  <si>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</si>
  <si>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</si>
  <si>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</si>
  <si>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</si>
  <si>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</si>
  <si>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</si>
  <si>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Информация по подписанным Фондом проектам в рамках Механизма кредитования приоритетных проектов по состоянию на 04.09.2020г.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</si>
</sst>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7"/>
  <sheetViews>
    <sheetView tabSelected="1" zoomScale="70" zoomScaleNormal="70" workbookViewId="0">
      <pane xSplit="2" ySplit="3" topLeftCell="C162" activePane="bottomRight" state="frozen"/>
      <selection pane="topRight" activeCell="C1" sqref="C1"/>
      <selection pane="bottomLeft" activeCell="A4" sqref="A4"/>
      <selection pane="bottomRight" activeCell="I173" sqref="I173"/>
    </sheetView>
  </sheetViews>
  <sheetFormatPr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65" t="s">
        <v>429</v>
      </c>
      <c r="B1" s="65"/>
      <c r="C1" s="65"/>
      <c r="D1" s="65"/>
      <c r="E1" s="66"/>
      <c r="F1" s="65"/>
      <c r="G1" s="65"/>
      <c r="H1" s="65"/>
      <c r="I1" s="65"/>
      <c r="J1" s="66"/>
      <c r="K1" s="65"/>
      <c r="L1" s="65"/>
      <c r="M1" s="65"/>
      <c r="N1" s="65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394</v>
      </c>
      <c r="D4" s="8" t="s">
        <v>217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60" x14ac:dyDescent="0.25">
      <c r="A5" s="7">
        <f>A4+1</f>
        <v>2</v>
      </c>
      <c r="B5" s="9" t="s">
        <v>11</v>
      </c>
      <c r="C5" s="7" t="s">
        <v>394</v>
      </c>
      <c r="D5" s="8" t="s">
        <v>217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398</v>
      </c>
      <c r="D6" s="8" t="s">
        <v>217</v>
      </c>
      <c r="E6" s="8" t="s">
        <v>28</v>
      </c>
      <c r="F6" s="7" t="s">
        <v>29</v>
      </c>
      <c r="G6" s="9" t="s">
        <v>8</v>
      </c>
      <c r="H6" s="7" t="s">
        <v>325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395</v>
      </c>
      <c r="D7" s="8" t="s">
        <v>217</v>
      </c>
      <c r="E7" s="8" t="s">
        <v>31</v>
      </c>
      <c r="F7" s="17" t="s">
        <v>32</v>
      </c>
      <c r="G7" s="8" t="s">
        <v>8</v>
      </c>
      <c r="H7" s="16" t="s">
        <v>326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395</v>
      </c>
      <c r="D8" s="7" t="s">
        <v>217</v>
      </c>
      <c r="E8" s="8" t="s">
        <v>31</v>
      </c>
      <c r="F8" s="9" t="s">
        <v>32</v>
      </c>
      <c r="G8" s="7" t="s">
        <v>8</v>
      </c>
      <c r="H8" s="15" t="s">
        <v>326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398</v>
      </c>
      <c r="D9" s="7" t="s">
        <v>217</v>
      </c>
      <c r="E9" s="17" t="s">
        <v>41</v>
      </c>
      <c r="F9" s="7" t="s">
        <v>42</v>
      </c>
      <c r="G9" s="15" t="s">
        <v>43</v>
      </c>
      <c r="H9" s="15" t="s">
        <v>134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402</v>
      </c>
      <c r="D10" s="21" t="s">
        <v>217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399</v>
      </c>
      <c r="D11" s="7" t="s">
        <v>217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402</v>
      </c>
      <c r="D12" s="7" t="s">
        <v>217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394</v>
      </c>
      <c r="D13" s="28" t="s">
        <v>217</v>
      </c>
      <c r="E13" s="29" t="s">
        <v>202</v>
      </c>
      <c r="F13" s="27" t="s">
        <v>203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204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395</v>
      </c>
      <c r="D14" s="28" t="s">
        <v>217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395</v>
      </c>
      <c r="D15" s="27" t="s">
        <v>217</v>
      </c>
      <c r="E15" s="29" t="s">
        <v>45</v>
      </c>
      <c r="F15" s="27" t="s">
        <v>46</v>
      </c>
      <c r="G15" s="27" t="s">
        <v>8</v>
      </c>
      <c r="H15" s="27" t="s">
        <v>327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395</v>
      </c>
      <c r="D16" s="9" t="s">
        <v>217</v>
      </c>
      <c r="E16" s="17" t="s">
        <v>49</v>
      </c>
      <c r="F16" s="9" t="s">
        <v>50</v>
      </c>
      <c r="G16" s="9" t="s">
        <v>8</v>
      </c>
      <c r="H16" s="9" t="s">
        <v>328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398</v>
      </c>
      <c r="D17" s="9" t="s">
        <v>217</v>
      </c>
      <c r="E17" s="17" t="s">
        <v>51</v>
      </c>
      <c r="F17" s="9" t="s">
        <v>52</v>
      </c>
      <c r="G17" s="9" t="s">
        <v>8</v>
      </c>
      <c r="H17" s="9" t="s">
        <v>148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60" x14ac:dyDescent="0.25">
      <c r="A18" s="7">
        <f t="shared" si="0"/>
        <v>15</v>
      </c>
      <c r="B18" s="9" t="s">
        <v>9</v>
      </c>
      <c r="C18" s="9" t="s">
        <v>402</v>
      </c>
      <c r="D18" s="9" t="s">
        <v>217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90" x14ac:dyDescent="0.25">
      <c r="A19" s="7">
        <f t="shared" si="0"/>
        <v>16</v>
      </c>
      <c r="B19" s="9" t="s">
        <v>9</v>
      </c>
      <c r="C19" s="9" t="s">
        <v>395</v>
      </c>
      <c r="D19" s="9" t="s">
        <v>217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399</v>
      </c>
      <c r="D20" s="9" t="s">
        <v>217</v>
      </c>
      <c r="E20" s="17" t="s">
        <v>64</v>
      </c>
      <c r="F20" s="7" t="s">
        <v>68</v>
      </c>
      <c r="G20" s="9" t="s">
        <v>8</v>
      </c>
      <c r="H20" s="7" t="s">
        <v>329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396</v>
      </c>
      <c r="D21" s="8" t="s">
        <v>217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393</v>
      </c>
      <c r="D22" s="35" t="s">
        <v>217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393</v>
      </c>
      <c r="D23" s="35" t="s">
        <v>217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401</v>
      </c>
      <c r="D24" s="35" t="s">
        <v>217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401</v>
      </c>
      <c r="D25" s="35" t="s">
        <v>217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399</v>
      </c>
      <c r="D26" s="35" t="s">
        <v>217</v>
      </c>
      <c r="E26" s="8" t="s">
        <v>184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401</v>
      </c>
      <c r="D27" s="35" t="s">
        <v>217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395</v>
      </c>
      <c r="D28" s="35" t="s">
        <v>217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402</v>
      </c>
      <c r="D29" s="35" t="s">
        <v>217</v>
      </c>
      <c r="E29" s="8" t="s">
        <v>82</v>
      </c>
      <c r="F29" s="7" t="s">
        <v>83</v>
      </c>
      <c r="G29" s="9" t="s">
        <v>8</v>
      </c>
      <c r="H29" s="15" t="s">
        <v>135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402</v>
      </c>
      <c r="D30" s="35" t="s">
        <v>217</v>
      </c>
      <c r="E30" s="8" t="s">
        <v>82</v>
      </c>
      <c r="F30" s="7" t="s">
        <v>83</v>
      </c>
      <c r="G30" s="9" t="s">
        <v>8</v>
      </c>
      <c r="H30" s="15" t="s">
        <v>135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394</v>
      </c>
      <c r="D31" s="8" t="s">
        <v>217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402</v>
      </c>
      <c r="D32" s="22" t="s">
        <v>217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396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402</v>
      </c>
      <c r="D34" s="22" t="s">
        <v>217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402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398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394</v>
      </c>
      <c r="D37" s="22" t="s">
        <v>217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394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75" x14ac:dyDescent="0.25">
      <c r="A39" s="7">
        <f t="shared" si="0"/>
        <v>36</v>
      </c>
      <c r="B39" s="8" t="s">
        <v>37</v>
      </c>
      <c r="C39" s="8" t="s">
        <v>399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393</v>
      </c>
      <c r="D40" s="22" t="s">
        <v>217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393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394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395</v>
      </c>
      <c r="D43" s="22" t="s">
        <v>217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400</v>
      </c>
      <c r="D44" s="22" t="s">
        <v>217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395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394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394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393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330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394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139</v>
      </c>
    </row>
    <row r="50" spans="1:15" s="6" customFormat="1" ht="120" x14ac:dyDescent="0.25">
      <c r="A50" s="7">
        <f t="shared" si="0"/>
        <v>47</v>
      </c>
      <c r="B50" s="8" t="s">
        <v>44</v>
      </c>
      <c r="C50" s="8" t="s">
        <v>399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393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393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394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399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398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402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395</v>
      </c>
      <c r="D57" s="42" t="s">
        <v>217</v>
      </c>
      <c r="E57" s="22" t="s">
        <v>157</v>
      </c>
      <c r="F57" s="21" t="s">
        <v>158</v>
      </c>
      <c r="G57" s="21" t="s">
        <v>8</v>
      </c>
      <c r="H57" s="21" t="s">
        <v>331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395</v>
      </c>
      <c r="D58" s="35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394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402</v>
      </c>
      <c r="D60" s="35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393</v>
      </c>
      <c r="D61" s="35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393</v>
      </c>
      <c r="D62" s="35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393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323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393</v>
      </c>
      <c r="D64" s="35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393</v>
      </c>
      <c r="D65" s="35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393</v>
      </c>
      <c r="D66" s="35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398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402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394</v>
      </c>
      <c r="D69" s="35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396</v>
      </c>
      <c r="D70" s="35" t="s">
        <v>217</v>
      </c>
      <c r="E70" s="8" t="s">
        <v>185</v>
      </c>
      <c r="F70" s="35" t="s">
        <v>186</v>
      </c>
      <c r="G70" s="35" t="s">
        <v>8</v>
      </c>
      <c r="H70" s="35" t="s">
        <v>249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399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394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139</v>
      </c>
      <c r="O72" s="44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397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192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393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393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395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402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396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396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394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204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395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397</v>
      </c>
      <c r="D82" s="35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195</v>
      </c>
      <c r="C83" s="50" t="s">
        <v>396</v>
      </c>
      <c r="D83" s="50" t="s">
        <v>217</v>
      </c>
      <c r="E83" s="50" t="s">
        <v>220</v>
      </c>
      <c r="F83" s="7" t="s">
        <v>221</v>
      </c>
      <c r="G83" s="7" t="s">
        <v>120</v>
      </c>
      <c r="H83" s="7" t="s">
        <v>222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393</v>
      </c>
      <c r="D84" s="35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394</v>
      </c>
      <c r="D85" s="35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204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393</v>
      </c>
      <c r="D86" s="35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398</v>
      </c>
      <c r="D87" s="35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398</v>
      </c>
      <c r="D88" s="35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394</v>
      </c>
      <c r="D89" s="42" t="s">
        <v>217</v>
      </c>
      <c r="E89" s="21" t="s">
        <v>231</v>
      </c>
      <c r="F89" s="21" t="s">
        <v>232</v>
      </c>
      <c r="G89" s="21" t="s">
        <v>8</v>
      </c>
      <c r="H89" s="21" t="s">
        <v>233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394</v>
      </c>
      <c r="D90" s="35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394</v>
      </c>
      <c r="D91" s="42" t="s">
        <v>217</v>
      </c>
      <c r="E91" s="21" t="s">
        <v>239</v>
      </c>
      <c r="F91" s="21" t="s">
        <v>234</v>
      </c>
      <c r="G91" s="21" t="s">
        <v>120</v>
      </c>
      <c r="H91" s="21" t="s">
        <v>281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402</v>
      </c>
      <c r="D92" s="35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402</v>
      </c>
      <c r="D93" s="35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393</v>
      </c>
      <c r="D94" s="35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394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395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395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402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394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402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395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394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395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324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394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399</v>
      </c>
      <c r="D105" s="8" t="s">
        <v>217</v>
      </c>
      <c r="E105" s="35" t="s">
        <v>266</v>
      </c>
      <c r="F105" s="7" t="s">
        <v>268</v>
      </c>
      <c r="G105" s="7" t="s">
        <v>8</v>
      </c>
      <c r="H105" s="7" t="s">
        <v>267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399</v>
      </c>
      <c r="D106" s="8" t="s">
        <v>217</v>
      </c>
      <c r="E106" s="35" t="s">
        <v>266</v>
      </c>
      <c r="F106" s="7" t="s">
        <v>269</v>
      </c>
      <c r="G106" s="7" t="s">
        <v>8</v>
      </c>
      <c r="H106" s="7" t="s">
        <v>267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395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402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332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395</v>
      </c>
      <c r="D109" s="22" t="s">
        <v>217</v>
      </c>
      <c r="E109" s="22" t="s">
        <v>273</v>
      </c>
      <c r="F109" s="21" t="s">
        <v>274</v>
      </c>
      <c r="G109" s="21" t="s">
        <v>8</v>
      </c>
      <c r="H109" s="21" t="s">
        <v>275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204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395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402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402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402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402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363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204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394</v>
      </c>
      <c r="D115" s="7" t="s">
        <v>217</v>
      </c>
      <c r="E115" s="8" t="s">
        <v>288</v>
      </c>
      <c r="F115" s="52" t="s">
        <v>287</v>
      </c>
      <c r="G115" s="7" t="s">
        <v>8</v>
      </c>
      <c r="H115" s="7" t="s">
        <v>289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393</v>
      </c>
      <c r="D116" s="7" t="s">
        <v>217</v>
      </c>
      <c r="E116" s="8" t="s">
        <v>290</v>
      </c>
      <c r="F116" s="52" t="s">
        <v>291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393</v>
      </c>
      <c r="D117" s="7" t="s">
        <v>217</v>
      </c>
      <c r="E117" s="8" t="s">
        <v>292</v>
      </c>
      <c r="F117" s="52" t="s">
        <v>293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396</v>
      </c>
      <c r="D118" s="8" t="s">
        <v>217</v>
      </c>
      <c r="E118" s="8" t="s">
        <v>294</v>
      </c>
      <c r="F118" s="52" t="s">
        <v>186</v>
      </c>
      <c r="G118" s="8" t="s">
        <v>8</v>
      </c>
      <c r="H118" s="8" t="s">
        <v>249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395</v>
      </c>
      <c r="D119" s="7" t="s">
        <v>217</v>
      </c>
      <c r="E119" s="8" t="s">
        <v>295</v>
      </c>
      <c r="F119" s="52" t="s">
        <v>296</v>
      </c>
      <c r="G119" s="7" t="s">
        <v>120</v>
      </c>
      <c r="H119" s="7" t="s">
        <v>362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138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397</v>
      </c>
      <c r="D120" s="7" t="s">
        <v>217</v>
      </c>
      <c r="E120" s="8" t="s">
        <v>297</v>
      </c>
      <c r="F120" s="52" t="s">
        <v>298</v>
      </c>
      <c r="G120" s="7" t="s">
        <v>8</v>
      </c>
      <c r="H120" s="7" t="s">
        <v>299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393</v>
      </c>
      <c r="D121" s="7" t="s">
        <v>217</v>
      </c>
      <c r="E121" s="8" t="s">
        <v>300</v>
      </c>
      <c r="F121" s="52" t="s">
        <v>301</v>
      </c>
      <c r="G121" s="7" t="s">
        <v>8</v>
      </c>
      <c r="H121" s="7" t="s">
        <v>302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397</v>
      </c>
      <c r="D122" s="7" t="s">
        <v>217</v>
      </c>
      <c r="E122" s="8" t="s">
        <v>303</v>
      </c>
      <c r="F122" s="52" t="s">
        <v>304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397</v>
      </c>
      <c r="D123" s="7" t="s">
        <v>217</v>
      </c>
      <c r="E123" s="8" t="s">
        <v>303</v>
      </c>
      <c r="F123" s="52" t="s">
        <v>304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394</v>
      </c>
      <c r="D124" s="7" t="s">
        <v>217</v>
      </c>
      <c r="E124" s="8" t="s">
        <v>305</v>
      </c>
      <c r="F124" s="52" t="s">
        <v>306</v>
      </c>
      <c r="G124" s="7" t="s">
        <v>8</v>
      </c>
      <c r="H124" s="7" t="s">
        <v>249</v>
      </c>
      <c r="I124" s="15">
        <v>40000000</v>
      </c>
      <c r="J124" s="16">
        <v>14000000</v>
      </c>
      <c r="K124" s="18">
        <v>43957</v>
      </c>
      <c r="L124" s="13">
        <v>43972</v>
      </c>
      <c r="M124" s="19" t="s">
        <v>23</v>
      </c>
      <c r="N124" s="7" t="s">
        <v>16</v>
      </c>
      <c r="O124" s="44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395</v>
      </c>
      <c r="D125" s="7" t="s">
        <v>217</v>
      </c>
      <c r="E125" s="8" t="s">
        <v>307</v>
      </c>
      <c r="F125" s="52" t="s">
        <v>228</v>
      </c>
      <c r="G125" s="7" t="s">
        <v>43</v>
      </c>
      <c r="H125" s="7" t="s">
        <v>96</v>
      </c>
      <c r="I125" s="15">
        <v>45220000</v>
      </c>
      <c r="J125" s="16">
        <v>7000000</v>
      </c>
      <c r="K125" s="18">
        <v>43874</v>
      </c>
      <c r="L125" s="13">
        <v>43927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402</v>
      </c>
      <c r="D126" s="7" t="s">
        <v>217</v>
      </c>
      <c r="E126" s="52" t="s">
        <v>308</v>
      </c>
      <c r="F126" s="7" t="s">
        <v>310</v>
      </c>
      <c r="G126" s="7" t="s">
        <v>8</v>
      </c>
      <c r="H126" s="7" t="s">
        <v>309</v>
      </c>
      <c r="I126" s="15">
        <v>25000000</v>
      </c>
      <c r="J126" s="16">
        <v>9082700</v>
      </c>
      <c r="K126" s="18">
        <v>43920</v>
      </c>
      <c r="L126" s="13">
        <v>43962</v>
      </c>
      <c r="M126" s="19" t="s">
        <v>23</v>
      </c>
      <c r="N126" s="7" t="s">
        <v>36</v>
      </c>
      <c r="O126" s="44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395</v>
      </c>
      <c r="D127" s="7" t="s">
        <v>217</v>
      </c>
      <c r="E127" s="52" t="s">
        <v>311</v>
      </c>
      <c r="F127" s="7" t="s">
        <v>312</v>
      </c>
      <c r="G127" s="7" t="s">
        <v>8</v>
      </c>
      <c r="H127" s="7" t="s">
        <v>315</v>
      </c>
      <c r="I127" s="15">
        <v>160450000</v>
      </c>
      <c r="J127" s="16">
        <v>80093197</v>
      </c>
      <c r="K127" s="18">
        <v>43956</v>
      </c>
      <c r="L127" s="13">
        <v>43976</v>
      </c>
      <c r="M127" s="19" t="s">
        <v>23</v>
      </c>
      <c r="N127" s="7" t="s">
        <v>16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395</v>
      </c>
      <c r="D128" s="7" t="s">
        <v>217</v>
      </c>
      <c r="E128" s="52" t="s">
        <v>311</v>
      </c>
      <c r="F128" s="7" t="s">
        <v>313</v>
      </c>
      <c r="G128" s="7" t="s">
        <v>43</v>
      </c>
      <c r="H128" s="7" t="s">
        <v>316</v>
      </c>
      <c r="I128" s="15">
        <v>31960000</v>
      </c>
      <c r="J128" s="16">
        <v>15953746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395</v>
      </c>
      <c r="D129" s="7" t="s">
        <v>217</v>
      </c>
      <c r="E129" s="52" t="s">
        <v>311</v>
      </c>
      <c r="F129" s="7" t="s">
        <v>314</v>
      </c>
      <c r="G129" s="7" t="s">
        <v>8</v>
      </c>
      <c r="H129" s="7" t="s">
        <v>317</v>
      </c>
      <c r="I129" s="15">
        <v>2400000</v>
      </c>
      <c r="J129" s="16">
        <v>1198029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399</v>
      </c>
      <c r="D130" s="7" t="s">
        <v>217</v>
      </c>
      <c r="E130" s="52" t="s">
        <v>318</v>
      </c>
      <c r="F130" s="7" t="s">
        <v>319</v>
      </c>
      <c r="G130" s="7" t="s">
        <v>321</v>
      </c>
      <c r="H130" s="7" t="s">
        <v>322</v>
      </c>
      <c r="I130" s="15">
        <v>400000000</v>
      </c>
      <c r="J130" s="16">
        <v>200000000</v>
      </c>
      <c r="K130" s="18">
        <v>43964</v>
      </c>
      <c r="L130" s="13">
        <v>43966</v>
      </c>
      <c r="M130" s="19" t="s">
        <v>23</v>
      </c>
      <c r="N130" s="7" t="s">
        <v>36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399</v>
      </c>
      <c r="D131" s="7" t="s">
        <v>217</v>
      </c>
      <c r="E131" s="52" t="s">
        <v>318</v>
      </c>
      <c r="F131" s="7" t="s">
        <v>320</v>
      </c>
      <c r="G131" s="7" t="s">
        <v>321</v>
      </c>
      <c r="H131" s="7" t="s">
        <v>322</v>
      </c>
      <c r="I131" s="15">
        <v>100000000</v>
      </c>
      <c r="J131" s="16">
        <v>50000000</v>
      </c>
      <c r="K131" s="18">
        <v>43964</v>
      </c>
      <c r="L131" s="13" t="s">
        <v>47</v>
      </c>
      <c r="M131" s="7" t="s">
        <v>138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402</v>
      </c>
      <c r="D132" s="7" t="s">
        <v>217</v>
      </c>
      <c r="E132" s="52" t="s">
        <v>333</v>
      </c>
      <c r="F132" s="7" t="s">
        <v>334</v>
      </c>
      <c r="G132" s="7" t="s">
        <v>8</v>
      </c>
      <c r="H132" s="7" t="s">
        <v>15</v>
      </c>
      <c r="I132" s="15">
        <v>31000000</v>
      </c>
      <c r="J132" s="16">
        <v>13157554</v>
      </c>
      <c r="K132" s="18">
        <v>43957</v>
      </c>
      <c r="L132" s="13">
        <v>43992</v>
      </c>
      <c r="M132" s="19" t="s">
        <v>23</v>
      </c>
      <c r="N132" s="7" t="s">
        <v>16</v>
      </c>
      <c r="O132" s="44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402</v>
      </c>
      <c r="D133" s="7" t="s">
        <v>217</v>
      </c>
      <c r="E133" s="52" t="s">
        <v>335</v>
      </c>
      <c r="F133" s="7" t="s">
        <v>336</v>
      </c>
      <c r="G133" s="7" t="s">
        <v>8</v>
      </c>
      <c r="H133" s="7" t="s">
        <v>249</v>
      </c>
      <c r="I133" s="15">
        <v>350000000</v>
      </c>
      <c r="J133" s="16">
        <v>175000000</v>
      </c>
      <c r="K133" s="18">
        <v>43966</v>
      </c>
      <c r="L133" s="13">
        <v>43971</v>
      </c>
      <c r="M133" s="19" t="s">
        <v>23</v>
      </c>
      <c r="N133" s="7" t="s">
        <v>16</v>
      </c>
      <c r="O133" s="44"/>
    </row>
    <row r="134" spans="1:15" ht="60" x14ac:dyDescent="0.25">
      <c r="A134" s="7">
        <f t="shared" ref="A134:A165" si="2">A133+1</f>
        <v>131</v>
      </c>
      <c r="B134" s="7" t="s">
        <v>9</v>
      </c>
      <c r="C134" s="7" t="s">
        <v>395</v>
      </c>
      <c r="D134" s="35" t="s">
        <v>217</v>
      </c>
      <c r="E134" s="8" t="s">
        <v>337</v>
      </c>
      <c r="F134" s="7" t="s">
        <v>338</v>
      </c>
      <c r="G134" s="7" t="s">
        <v>8</v>
      </c>
      <c r="H134" s="7" t="s">
        <v>339</v>
      </c>
      <c r="I134" s="15">
        <v>10700000</v>
      </c>
      <c r="J134" s="16">
        <v>5350000</v>
      </c>
      <c r="K134" s="13">
        <v>43970</v>
      </c>
      <c r="L134" s="13">
        <v>43973</v>
      </c>
      <c r="M134" s="19" t="s">
        <v>23</v>
      </c>
      <c r="N134" s="7" t="s">
        <v>16</v>
      </c>
      <c r="O134" s="44"/>
    </row>
    <row r="135" spans="1:15" ht="45" x14ac:dyDescent="0.25">
      <c r="A135" s="7">
        <f t="shared" si="2"/>
        <v>132</v>
      </c>
      <c r="B135" s="7" t="s">
        <v>195</v>
      </c>
      <c r="C135" s="7" t="s">
        <v>398</v>
      </c>
      <c r="D135" s="35" t="s">
        <v>217</v>
      </c>
      <c r="E135" s="8" t="s">
        <v>340</v>
      </c>
      <c r="F135" s="7" t="s">
        <v>341</v>
      </c>
      <c r="G135" s="7" t="s">
        <v>8</v>
      </c>
      <c r="H135" s="7" t="s">
        <v>343</v>
      </c>
      <c r="I135" s="15">
        <v>163000000</v>
      </c>
      <c r="J135" s="16">
        <v>42351685</v>
      </c>
      <c r="K135" s="13">
        <v>43965</v>
      </c>
      <c r="L135" s="13">
        <v>43987</v>
      </c>
      <c r="M135" s="19" t="s">
        <v>23</v>
      </c>
      <c r="N135" s="7" t="s">
        <v>113</v>
      </c>
      <c r="O135" s="44"/>
    </row>
    <row r="136" spans="1:15" ht="60" x14ac:dyDescent="0.25">
      <c r="A136" s="7">
        <f t="shared" si="2"/>
        <v>133</v>
      </c>
      <c r="B136" s="7" t="s">
        <v>195</v>
      </c>
      <c r="C136" s="7" t="s">
        <v>402</v>
      </c>
      <c r="D136" s="35" t="s">
        <v>217</v>
      </c>
      <c r="E136" s="8" t="s">
        <v>342</v>
      </c>
      <c r="F136" s="7" t="s">
        <v>14</v>
      </c>
      <c r="G136" s="7" t="s">
        <v>8</v>
      </c>
      <c r="H136" s="7" t="s">
        <v>15</v>
      </c>
      <c r="I136" s="15">
        <v>200000000</v>
      </c>
      <c r="J136" s="16">
        <v>93000000</v>
      </c>
      <c r="K136" s="13">
        <v>43966</v>
      </c>
      <c r="L136" s="13">
        <v>43973</v>
      </c>
      <c r="M136" s="19" t="s">
        <v>23</v>
      </c>
      <c r="N136" s="7" t="s">
        <v>16</v>
      </c>
      <c r="O136" s="44"/>
    </row>
    <row r="137" spans="1:15" ht="30" x14ac:dyDescent="0.25">
      <c r="A137" s="7">
        <f t="shared" si="2"/>
        <v>134</v>
      </c>
      <c r="B137" s="7" t="s">
        <v>30</v>
      </c>
      <c r="C137" s="7" t="s">
        <v>395</v>
      </c>
      <c r="D137" s="35" t="s">
        <v>217</v>
      </c>
      <c r="E137" s="8" t="s">
        <v>344</v>
      </c>
      <c r="F137" s="7" t="s">
        <v>95</v>
      </c>
      <c r="G137" s="7" t="s">
        <v>43</v>
      </c>
      <c r="H137" s="7" t="s">
        <v>96</v>
      </c>
      <c r="I137" s="15">
        <v>57800000</v>
      </c>
      <c r="J137" s="16">
        <v>27500000</v>
      </c>
      <c r="K137" s="13">
        <v>43973</v>
      </c>
      <c r="L137" s="13">
        <v>43976</v>
      </c>
      <c r="M137" s="19" t="s">
        <v>23</v>
      </c>
      <c r="N137" s="7" t="s">
        <v>16</v>
      </c>
      <c r="O137" s="44"/>
    </row>
    <row r="138" spans="1:15" ht="60" x14ac:dyDescent="0.25">
      <c r="A138" s="7">
        <f t="shared" si="2"/>
        <v>135</v>
      </c>
      <c r="B138" s="7" t="s">
        <v>33</v>
      </c>
      <c r="C138" s="7" t="s">
        <v>393</v>
      </c>
      <c r="D138" s="35" t="s">
        <v>217</v>
      </c>
      <c r="E138" s="8" t="s">
        <v>345</v>
      </c>
      <c r="F138" s="7" t="s">
        <v>346</v>
      </c>
      <c r="G138" s="7" t="s">
        <v>8</v>
      </c>
      <c r="H138" s="7" t="s">
        <v>15</v>
      </c>
      <c r="I138" s="15">
        <v>160000000</v>
      </c>
      <c r="J138" s="16">
        <v>80000000</v>
      </c>
      <c r="K138" s="13">
        <v>43964</v>
      </c>
      <c r="L138" s="13">
        <v>43968</v>
      </c>
      <c r="M138" s="19" t="s">
        <v>23</v>
      </c>
      <c r="N138" s="7" t="s">
        <v>16</v>
      </c>
      <c r="O138" s="44"/>
    </row>
    <row r="139" spans="1:15" ht="150" x14ac:dyDescent="0.25">
      <c r="A139" s="7">
        <f t="shared" si="2"/>
        <v>136</v>
      </c>
      <c r="B139" s="7" t="s">
        <v>73</v>
      </c>
      <c r="C139" s="7" t="s">
        <v>395</v>
      </c>
      <c r="D139" s="35" t="s">
        <v>217</v>
      </c>
      <c r="E139" s="8" t="s">
        <v>347</v>
      </c>
      <c r="F139" s="7" t="s">
        <v>348</v>
      </c>
      <c r="G139" s="7" t="s">
        <v>8</v>
      </c>
      <c r="H139" s="7" t="s">
        <v>349</v>
      </c>
      <c r="I139" s="16">
        <v>218768000</v>
      </c>
      <c r="J139" s="16">
        <v>109204291</v>
      </c>
      <c r="K139" s="13">
        <v>43966</v>
      </c>
      <c r="L139" s="13">
        <v>43976</v>
      </c>
      <c r="M139" s="19" t="s">
        <v>23</v>
      </c>
      <c r="N139" s="7" t="s">
        <v>36</v>
      </c>
      <c r="O139" s="44"/>
    </row>
    <row r="140" spans="1:15" ht="90" x14ac:dyDescent="0.25">
      <c r="A140" s="7">
        <f t="shared" si="2"/>
        <v>137</v>
      </c>
      <c r="B140" s="7" t="s">
        <v>127</v>
      </c>
      <c r="C140" s="7" t="s">
        <v>394</v>
      </c>
      <c r="D140" s="35" t="s">
        <v>217</v>
      </c>
      <c r="E140" s="8" t="s">
        <v>350</v>
      </c>
      <c r="F140" s="7" t="s">
        <v>351</v>
      </c>
      <c r="G140" s="7" t="s">
        <v>129</v>
      </c>
      <c r="H140" s="7" t="s">
        <v>352</v>
      </c>
      <c r="I140" s="16">
        <v>28000000</v>
      </c>
      <c r="J140" s="16">
        <v>6000000</v>
      </c>
      <c r="K140" s="18">
        <v>43927</v>
      </c>
      <c r="L140" s="13">
        <v>43973</v>
      </c>
      <c r="M140" s="19" t="s">
        <v>23</v>
      </c>
      <c r="N140" s="7" t="s">
        <v>36</v>
      </c>
      <c r="O140" s="44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393</v>
      </c>
      <c r="D141" s="35" t="s">
        <v>217</v>
      </c>
      <c r="E141" s="8" t="s">
        <v>353</v>
      </c>
      <c r="F141" s="7" t="s">
        <v>354</v>
      </c>
      <c r="G141" s="7" t="s">
        <v>43</v>
      </c>
      <c r="H141" s="7" t="s">
        <v>357</v>
      </c>
      <c r="I141" s="16">
        <v>130000000</v>
      </c>
      <c r="J141" s="16">
        <v>6508814</v>
      </c>
      <c r="K141" s="18">
        <v>43980</v>
      </c>
      <c r="L141" s="13">
        <v>43987</v>
      </c>
      <c r="M141" s="19" t="s">
        <v>23</v>
      </c>
      <c r="N141" s="7" t="s">
        <v>16</v>
      </c>
      <c r="O141" s="44"/>
    </row>
    <row r="142" spans="1:15" ht="45" x14ac:dyDescent="0.25">
      <c r="A142" s="7">
        <f t="shared" si="2"/>
        <v>139</v>
      </c>
      <c r="B142" s="7" t="s">
        <v>30</v>
      </c>
      <c r="C142" s="7" t="s">
        <v>395</v>
      </c>
      <c r="D142" s="35" t="s">
        <v>217</v>
      </c>
      <c r="E142" s="8" t="s">
        <v>355</v>
      </c>
      <c r="F142" s="7" t="s">
        <v>356</v>
      </c>
      <c r="G142" s="7" t="s">
        <v>43</v>
      </c>
      <c r="H142" s="7" t="s">
        <v>358</v>
      </c>
      <c r="I142" s="16">
        <v>1634031186</v>
      </c>
      <c r="J142" s="16">
        <v>794784647</v>
      </c>
      <c r="K142" s="18">
        <v>44050</v>
      </c>
      <c r="L142" s="13">
        <v>44071</v>
      </c>
      <c r="M142" s="19" t="s">
        <v>23</v>
      </c>
      <c r="N142" s="7" t="s">
        <v>139</v>
      </c>
      <c r="O142" s="44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395</v>
      </c>
      <c r="D143" s="8" t="s">
        <v>217</v>
      </c>
      <c r="E143" s="8" t="s">
        <v>359</v>
      </c>
      <c r="F143" s="8" t="s">
        <v>360</v>
      </c>
      <c r="G143" s="8" t="s">
        <v>361</v>
      </c>
      <c r="H143" s="8" t="s">
        <v>364</v>
      </c>
      <c r="I143" s="16">
        <v>8000000</v>
      </c>
      <c r="J143" s="16">
        <v>867800</v>
      </c>
      <c r="K143" s="18">
        <v>43978</v>
      </c>
      <c r="L143" s="18">
        <v>43999</v>
      </c>
      <c r="M143" s="4" t="s">
        <v>23</v>
      </c>
      <c r="N143" s="8" t="s">
        <v>36</v>
      </c>
      <c r="O143" s="45"/>
    </row>
    <row r="144" spans="1:15" ht="45" x14ac:dyDescent="0.25">
      <c r="A144" s="7">
        <f t="shared" si="2"/>
        <v>141</v>
      </c>
      <c r="B144" s="7" t="s">
        <v>195</v>
      </c>
      <c r="C144" s="7" t="s">
        <v>393</v>
      </c>
      <c r="D144" s="35" t="s">
        <v>217</v>
      </c>
      <c r="E144" s="8" t="s">
        <v>365</v>
      </c>
      <c r="F144" s="7" t="s">
        <v>366</v>
      </c>
      <c r="G144" s="7" t="s">
        <v>120</v>
      </c>
      <c r="H144" s="7" t="s">
        <v>222</v>
      </c>
      <c r="I144" s="16">
        <v>400000000</v>
      </c>
      <c r="J144" s="16">
        <v>49012450</v>
      </c>
      <c r="K144" s="18">
        <v>43991</v>
      </c>
      <c r="L144" s="13">
        <v>43999</v>
      </c>
      <c r="M144" s="19" t="s">
        <v>23</v>
      </c>
      <c r="N144" s="7" t="s">
        <v>113</v>
      </c>
      <c r="O144" s="44"/>
    </row>
    <row r="145" spans="1:15" ht="60" x14ac:dyDescent="0.25">
      <c r="A145" s="7">
        <f t="shared" si="2"/>
        <v>142</v>
      </c>
      <c r="B145" s="7" t="s">
        <v>44</v>
      </c>
      <c r="C145" s="7" t="s">
        <v>395</v>
      </c>
      <c r="D145" s="35" t="s">
        <v>217</v>
      </c>
      <c r="E145" s="8" t="s">
        <v>367</v>
      </c>
      <c r="F145" s="7" t="s">
        <v>368</v>
      </c>
      <c r="G145" s="7" t="s">
        <v>8</v>
      </c>
      <c r="H145" s="7" t="s">
        <v>369</v>
      </c>
      <c r="I145" s="15">
        <v>3080000</v>
      </c>
      <c r="J145" s="16">
        <v>1540000</v>
      </c>
      <c r="K145" s="13">
        <v>43985</v>
      </c>
      <c r="L145" s="13">
        <v>43994</v>
      </c>
      <c r="M145" s="19" t="s">
        <v>23</v>
      </c>
      <c r="N145" s="7" t="s">
        <v>16</v>
      </c>
      <c r="O145" s="44"/>
    </row>
    <row r="146" spans="1:15" ht="45" x14ac:dyDescent="0.25">
      <c r="A146" s="7">
        <f t="shared" si="2"/>
        <v>143</v>
      </c>
      <c r="B146" s="7" t="s">
        <v>149</v>
      </c>
      <c r="C146" s="7" t="s">
        <v>394</v>
      </c>
      <c r="D146" s="35" t="s">
        <v>217</v>
      </c>
      <c r="E146" s="8" t="s">
        <v>370</v>
      </c>
      <c r="F146" s="7" t="s">
        <v>371</v>
      </c>
      <c r="G146" s="7" t="s">
        <v>43</v>
      </c>
      <c r="H146" s="7" t="s">
        <v>134</v>
      </c>
      <c r="I146" s="15">
        <v>600000000</v>
      </c>
      <c r="J146" s="16">
        <v>300000000</v>
      </c>
      <c r="K146" s="13">
        <v>44011</v>
      </c>
      <c r="L146" s="13">
        <v>44028</v>
      </c>
      <c r="M146" s="19" t="s">
        <v>23</v>
      </c>
      <c r="N146" s="7" t="s">
        <v>36</v>
      </c>
      <c r="O146" s="44"/>
    </row>
    <row r="147" spans="1:15" ht="90" x14ac:dyDescent="0.25">
      <c r="A147" s="7">
        <f t="shared" si="2"/>
        <v>144</v>
      </c>
      <c r="B147" s="7" t="s">
        <v>30</v>
      </c>
      <c r="C147" s="7" t="s">
        <v>401</v>
      </c>
      <c r="D147" s="35" t="s">
        <v>217</v>
      </c>
      <c r="E147" s="8" t="s">
        <v>372</v>
      </c>
      <c r="F147" s="7" t="s">
        <v>373</v>
      </c>
      <c r="G147" s="7" t="s">
        <v>129</v>
      </c>
      <c r="H147" s="7" t="s">
        <v>374</v>
      </c>
      <c r="I147" s="15">
        <v>3000000000</v>
      </c>
      <c r="J147" s="16">
        <v>1500000000</v>
      </c>
      <c r="K147" s="13">
        <v>44005</v>
      </c>
      <c r="L147" s="13">
        <v>44028</v>
      </c>
      <c r="M147" s="19" t="s">
        <v>23</v>
      </c>
      <c r="N147" s="7" t="s">
        <v>16</v>
      </c>
      <c r="O147" s="44"/>
    </row>
    <row r="148" spans="1:15" ht="60" x14ac:dyDescent="0.25">
      <c r="A148" s="7">
        <f t="shared" si="2"/>
        <v>145</v>
      </c>
      <c r="B148" s="7" t="s">
        <v>127</v>
      </c>
      <c r="C148" s="7" t="s">
        <v>396</v>
      </c>
      <c r="D148" s="35" t="s">
        <v>217</v>
      </c>
      <c r="E148" s="8" t="s">
        <v>375</v>
      </c>
      <c r="F148" s="7" t="s">
        <v>380</v>
      </c>
      <c r="G148" s="7" t="s">
        <v>8</v>
      </c>
      <c r="H148" s="7" t="s">
        <v>376</v>
      </c>
      <c r="I148" s="15">
        <v>600000000</v>
      </c>
      <c r="J148" s="16">
        <v>300000000</v>
      </c>
      <c r="K148" s="13">
        <v>43992</v>
      </c>
      <c r="L148" s="13">
        <v>44015</v>
      </c>
      <c r="M148" s="19" t="s">
        <v>23</v>
      </c>
      <c r="N148" s="7" t="s">
        <v>192</v>
      </c>
      <c r="O148" s="44"/>
    </row>
    <row r="149" spans="1:15" ht="45" x14ac:dyDescent="0.25">
      <c r="A149" s="7">
        <f t="shared" si="2"/>
        <v>146</v>
      </c>
      <c r="B149" s="7" t="s">
        <v>37</v>
      </c>
      <c r="C149" s="7" t="s">
        <v>402</v>
      </c>
      <c r="D149" s="35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5">
        <v>10000000</v>
      </c>
      <c r="J149" s="16">
        <v>3887500</v>
      </c>
      <c r="K149" s="13">
        <v>43999</v>
      </c>
      <c r="L149" s="13">
        <v>44025</v>
      </c>
      <c r="M149" s="19" t="s">
        <v>23</v>
      </c>
      <c r="N149" s="7" t="s">
        <v>36</v>
      </c>
      <c r="O149" s="44"/>
    </row>
    <row r="150" spans="1:15" ht="75" x14ac:dyDescent="0.25">
      <c r="A150" s="7">
        <f t="shared" si="2"/>
        <v>147</v>
      </c>
      <c r="B150" s="7" t="s">
        <v>30</v>
      </c>
      <c r="C150" s="7" t="s">
        <v>398</v>
      </c>
      <c r="D150" s="35" t="s">
        <v>217</v>
      </c>
      <c r="E150" s="8" t="s">
        <v>381</v>
      </c>
      <c r="F150" s="7" t="s">
        <v>382</v>
      </c>
      <c r="G150" s="7" t="s">
        <v>8</v>
      </c>
      <c r="H150" s="7" t="s">
        <v>383</v>
      </c>
      <c r="I150" s="15">
        <v>12500000</v>
      </c>
      <c r="J150" s="16">
        <v>900394</v>
      </c>
      <c r="K150" s="13">
        <v>44025</v>
      </c>
      <c r="L150" s="13">
        <v>44070</v>
      </c>
      <c r="M150" s="19" t="s">
        <v>23</v>
      </c>
      <c r="N150" s="7" t="s">
        <v>36</v>
      </c>
      <c r="O150" s="44"/>
    </row>
    <row r="151" spans="1:15" s="6" customFormat="1" ht="90" x14ac:dyDescent="0.25">
      <c r="A151" s="7">
        <f t="shared" si="2"/>
        <v>148</v>
      </c>
      <c r="B151" s="8" t="s">
        <v>103</v>
      </c>
      <c r="C151" s="8" t="s">
        <v>396</v>
      </c>
      <c r="D151" s="8" t="s">
        <v>217</v>
      </c>
      <c r="E151" s="8" t="s">
        <v>384</v>
      </c>
      <c r="F151" s="8" t="s">
        <v>385</v>
      </c>
      <c r="G151" s="8" t="s">
        <v>8</v>
      </c>
      <c r="H151" s="8" t="s">
        <v>191</v>
      </c>
      <c r="I151" s="16">
        <v>210000000</v>
      </c>
      <c r="J151" s="16">
        <v>100500000</v>
      </c>
      <c r="K151" s="18">
        <v>44029</v>
      </c>
      <c r="L151" s="18">
        <v>44036</v>
      </c>
      <c r="M151" s="4" t="s">
        <v>23</v>
      </c>
      <c r="N151" s="8" t="s">
        <v>16</v>
      </c>
      <c r="O151" s="45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393</v>
      </c>
      <c r="D152" s="8" t="s">
        <v>217</v>
      </c>
      <c r="E152" s="8" t="s">
        <v>386</v>
      </c>
      <c r="F152" s="8" t="s">
        <v>387</v>
      </c>
      <c r="G152" s="8" t="s">
        <v>8</v>
      </c>
      <c r="H152" s="8" t="s">
        <v>388</v>
      </c>
      <c r="I152" s="16">
        <v>200000000</v>
      </c>
      <c r="J152" s="16">
        <v>67500000</v>
      </c>
      <c r="K152" s="18">
        <v>44015</v>
      </c>
      <c r="L152" s="18">
        <v>44036</v>
      </c>
      <c r="M152" s="4" t="s">
        <v>23</v>
      </c>
      <c r="N152" s="8" t="s">
        <v>36</v>
      </c>
      <c r="O152" s="45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400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249</v>
      </c>
      <c r="I153" s="16">
        <v>16000000</v>
      </c>
      <c r="J153" s="16">
        <v>2715299</v>
      </c>
      <c r="K153" s="18">
        <v>44032</v>
      </c>
      <c r="L153" s="18">
        <v>44069</v>
      </c>
      <c r="M153" s="4" t="s">
        <v>23</v>
      </c>
      <c r="N153" s="8" t="s">
        <v>16</v>
      </c>
      <c r="O153" s="45"/>
    </row>
    <row r="154" spans="1:15" s="6" customFormat="1" ht="75" x14ac:dyDescent="0.25">
      <c r="A154" s="7">
        <f t="shared" si="2"/>
        <v>151</v>
      </c>
      <c r="B154" s="8" t="s">
        <v>127</v>
      </c>
      <c r="C154" s="8" t="s">
        <v>400</v>
      </c>
      <c r="D154" s="8" t="s">
        <v>217</v>
      </c>
      <c r="E154" s="8" t="s">
        <v>391</v>
      </c>
      <c r="F154" s="8" t="s">
        <v>392</v>
      </c>
      <c r="G154" s="8" t="s">
        <v>129</v>
      </c>
      <c r="H154" s="8" t="s">
        <v>130</v>
      </c>
      <c r="I154" s="16">
        <v>19500000</v>
      </c>
      <c r="J154" s="16">
        <v>5791900</v>
      </c>
      <c r="K154" s="18">
        <v>44025</v>
      </c>
      <c r="L154" s="18" t="s">
        <v>47</v>
      </c>
      <c r="M154" s="4" t="s">
        <v>23</v>
      </c>
      <c r="N154" s="8" t="s">
        <v>16</v>
      </c>
      <c r="O154" s="45"/>
    </row>
    <row r="155" spans="1:15" s="6" customFormat="1" ht="45" x14ac:dyDescent="0.25">
      <c r="A155" s="7">
        <f t="shared" si="2"/>
        <v>152</v>
      </c>
      <c r="B155" s="8" t="s">
        <v>73</v>
      </c>
      <c r="C155" s="8" t="s">
        <v>398</v>
      </c>
      <c r="D155" s="8" t="s">
        <v>217</v>
      </c>
      <c r="E155" s="8" t="s">
        <v>403</v>
      </c>
      <c r="F155" s="8" t="s">
        <v>405</v>
      </c>
      <c r="G155" s="8" t="s">
        <v>43</v>
      </c>
      <c r="H155" s="8" t="s">
        <v>404</v>
      </c>
      <c r="I155" s="16">
        <v>700000000</v>
      </c>
      <c r="J155" s="16">
        <v>52000000</v>
      </c>
      <c r="K155" s="18">
        <v>44022</v>
      </c>
      <c r="L155" s="18">
        <v>44039</v>
      </c>
      <c r="M155" s="4" t="s">
        <v>23</v>
      </c>
      <c r="N155" s="8" t="s">
        <v>16</v>
      </c>
      <c r="O155" s="45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393</v>
      </c>
      <c r="D156" s="8" t="s">
        <v>217</v>
      </c>
      <c r="E156" s="8" t="s">
        <v>406</v>
      </c>
      <c r="F156" s="8" t="s">
        <v>407</v>
      </c>
      <c r="G156" s="8" t="s">
        <v>8</v>
      </c>
      <c r="H156" s="8" t="s">
        <v>414</v>
      </c>
      <c r="I156" s="16">
        <v>60000000</v>
      </c>
      <c r="J156" s="16">
        <v>30000000</v>
      </c>
      <c r="K156" s="18">
        <v>44041</v>
      </c>
      <c r="L156" s="18">
        <v>44049</v>
      </c>
      <c r="M156" s="4" t="s">
        <v>23</v>
      </c>
      <c r="N156" s="8" t="s">
        <v>139</v>
      </c>
      <c r="O156" s="45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393</v>
      </c>
      <c r="D157" s="8" t="s">
        <v>217</v>
      </c>
      <c r="E157" s="8" t="s">
        <v>406</v>
      </c>
      <c r="F157" s="8" t="s">
        <v>407</v>
      </c>
      <c r="G157" s="8" t="s">
        <v>8</v>
      </c>
      <c r="H157" s="8" t="s">
        <v>415</v>
      </c>
      <c r="I157" s="16">
        <v>60000000</v>
      </c>
      <c r="J157" s="16">
        <v>19456950</v>
      </c>
      <c r="K157" s="18">
        <v>44041</v>
      </c>
      <c r="L157" s="18">
        <v>44049</v>
      </c>
      <c r="M157" s="4" t="s">
        <v>23</v>
      </c>
      <c r="N157" s="8" t="s">
        <v>139</v>
      </c>
      <c r="O157" s="45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408</v>
      </c>
      <c r="F158" s="8" t="s">
        <v>409</v>
      </c>
      <c r="G158" s="8" t="s">
        <v>43</v>
      </c>
      <c r="H158" s="8" t="s">
        <v>412</v>
      </c>
      <c r="I158" s="16">
        <v>550000000</v>
      </c>
      <c r="J158" s="16">
        <v>144007065</v>
      </c>
      <c r="K158" s="18">
        <v>44042</v>
      </c>
      <c r="L158" s="18" t="s">
        <v>47</v>
      </c>
      <c r="M158" s="8" t="s">
        <v>138</v>
      </c>
      <c r="N158" s="8" t="s">
        <v>139</v>
      </c>
      <c r="O158" s="45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402</v>
      </c>
      <c r="D159" s="8" t="s">
        <v>217</v>
      </c>
      <c r="E159" s="8" t="s">
        <v>410</v>
      </c>
      <c r="F159" s="8" t="s">
        <v>411</v>
      </c>
      <c r="G159" s="8" t="s">
        <v>129</v>
      </c>
      <c r="H159" s="8" t="s">
        <v>413</v>
      </c>
      <c r="I159" s="16">
        <v>100000000</v>
      </c>
      <c r="J159" s="16">
        <v>24474900</v>
      </c>
      <c r="K159" s="18">
        <v>44036</v>
      </c>
      <c r="L159" s="18">
        <v>44041</v>
      </c>
      <c r="M159" s="4" t="s">
        <v>23</v>
      </c>
      <c r="N159" s="8" t="s">
        <v>16</v>
      </c>
      <c r="O159" s="45"/>
    </row>
    <row r="160" spans="1:15" ht="90" x14ac:dyDescent="0.25">
      <c r="A160" s="7">
        <f t="shared" si="2"/>
        <v>157</v>
      </c>
      <c r="B160" s="7" t="s">
        <v>99</v>
      </c>
      <c r="C160" s="7" t="s">
        <v>396</v>
      </c>
      <c r="D160" s="35" t="s">
        <v>217</v>
      </c>
      <c r="E160" s="8" t="s">
        <v>416</v>
      </c>
      <c r="F160" s="7" t="s">
        <v>417</v>
      </c>
      <c r="G160" s="7" t="s">
        <v>8</v>
      </c>
      <c r="H160" s="7" t="s">
        <v>418</v>
      </c>
      <c r="I160" s="15">
        <v>100000000</v>
      </c>
      <c r="J160" s="16">
        <v>27000000</v>
      </c>
      <c r="K160" s="13">
        <v>44054</v>
      </c>
      <c r="L160" s="13">
        <v>44060</v>
      </c>
      <c r="M160" s="19" t="s">
        <v>23</v>
      </c>
      <c r="N160" s="7" t="s">
        <v>16</v>
      </c>
      <c r="O160" s="44"/>
    </row>
    <row r="161" spans="1:15" ht="30" x14ac:dyDescent="0.25">
      <c r="A161" s="7">
        <f t="shared" si="2"/>
        <v>158</v>
      </c>
      <c r="B161" s="7" t="s">
        <v>149</v>
      </c>
      <c r="C161" s="7" t="s">
        <v>395</v>
      </c>
      <c r="D161" s="35" t="s">
        <v>217</v>
      </c>
      <c r="E161" s="8" t="s">
        <v>419</v>
      </c>
      <c r="F161" s="7" t="s">
        <v>420</v>
      </c>
      <c r="G161" s="7" t="s">
        <v>43</v>
      </c>
      <c r="H161" s="7" t="s">
        <v>421</v>
      </c>
      <c r="I161" s="15">
        <v>104000000</v>
      </c>
      <c r="J161" s="16">
        <v>48691530</v>
      </c>
      <c r="K161" s="13">
        <v>44039</v>
      </c>
      <c r="L161" s="7" t="s">
        <v>47</v>
      </c>
      <c r="M161" s="7" t="s">
        <v>138</v>
      </c>
      <c r="N161" s="7" t="s">
        <v>16</v>
      </c>
      <c r="O161" s="44"/>
    </row>
    <row r="162" spans="1:15" ht="120" x14ac:dyDescent="0.25">
      <c r="A162" s="7">
        <f t="shared" si="2"/>
        <v>159</v>
      </c>
      <c r="B162" s="7" t="s">
        <v>80</v>
      </c>
      <c r="C162" s="7" t="s">
        <v>400</v>
      </c>
      <c r="D162" s="35" t="s">
        <v>217</v>
      </c>
      <c r="E162" s="8" t="s">
        <v>422</v>
      </c>
      <c r="F162" s="7" t="s">
        <v>423</v>
      </c>
      <c r="G162" s="7" t="s">
        <v>8</v>
      </c>
      <c r="H162" s="7" t="s">
        <v>242</v>
      </c>
      <c r="I162" s="15">
        <v>500000000</v>
      </c>
      <c r="J162" s="16">
        <v>2230770000</v>
      </c>
      <c r="K162" s="13">
        <v>44054</v>
      </c>
      <c r="L162" s="13">
        <v>44055</v>
      </c>
      <c r="M162" s="19" t="s">
        <v>23</v>
      </c>
      <c r="N162" s="7" t="s">
        <v>16</v>
      </c>
      <c r="O162" s="44"/>
    </row>
    <row r="163" spans="1:15" ht="45" x14ac:dyDescent="0.25">
      <c r="A163" s="7">
        <f t="shared" si="2"/>
        <v>160</v>
      </c>
      <c r="B163" s="7" t="s">
        <v>73</v>
      </c>
      <c r="C163" s="7" t="s">
        <v>402</v>
      </c>
      <c r="D163" s="35" t="s">
        <v>217</v>
      </c>
      <c r="E163" s="8" t="s">
        <v>424</v>
      </c>
      <c r="F163" s="7" t="s">
        <v>425</v>
      </c>
      <c r="G163" s="7" t="s">
        <v>120</v>
      </c>
      <c r="H163" s="7" t="s">
        <v>428</v>
      </c>
      <c r="I163" s="15">
        <v>980000000</v>
      </c>
      <c r="J163" s="16">
        <v>478208065</v>
      </c>
      <c r="K163" s="13">
        <v>44057</v>
      </c>
      <c r="L163" s="13">
        <v>44069</v>
      </c>
      <c r="M163" s="19" t="s">
        <v>23</v>
      </c>
      <c r="N163" s="7" t="s">
        <v>16</v>
      </c>
      <c r="O163" s="44"/>
    </row>
    <row r="164" spans="1:15" ht="45" x14ac:dyDescent="0.25">
      <c r="A164" s="7">
        <f t="shared" si="2"/>
        <v>161</v>
      </c>
      <c r="B164" s="7" t="s">
        <v>33</v>
      </c>
      <c r="C164" s="7" t="s">
        <v>395</v>
      </c>
      <c r="D164" s="35" t="s">
        <v>217</v>
      </c>
      <c r="E164" s="8" t="s">
        <v>215</v>
      </c>
      <c r="F164" s="7" t="s">
        <v>228</v>
      </c>
      <c r="G164" s="62" t="s">
        <v>43</v>
      </c>
      <c r="H164" s="61" t="s">
        <v>96</v>
      </c>
      <c r="I164" s="15">
        <v>15000000</v>
      </c>
      <c r="J164" s="16">
        <v>6400000</v>
      </c>
      <c r="K164" s="13">
        <v>44050</v>
      </c>
      <c r="L164" s="13">
        <v>44064</v>
      </c>
      <c r="M164" s="19" t="s">
        <v>23</v>
      </c>
      <c r="N164" s="7" t="s">
        <v>16</v>
      </c>
      <c r="O164" s="44"/>
    </row>
    <row r="165" spans="1:15" ht="60" x14ac:dyDescent="0.25">
      <c r="A165" s="7">
        <f t="shared" si="2"/>
        <v>162</v>
      </c>
      <c r="B165" s="7" t="s">
        <v>80</v>
      </c>
      <c r="C165" s="7" t="s">
        <v>402</v>
      </c>
      <c r="D165" s="35" t="s">
        <v>217</v>
      </c>
      <c r="E165" s="8" t="s">
        <v>426</v>
      </c>
      <c r="F165" s="7" t="s">
        <v>427</v>
      </c>
      <c r="G165" s="62" t="s">
        <v>43</v>
      </c>
      <c r="H165" s="61" t="s">
        <v>421</v>
      </c>
      <c r="I165" s="15">
        <v>50000000</v>
      </c>
      <c r="J165" s="16">
        <v>11142630</v>
      </c>
      <c r="K165" s="13">
        <v>44039</v>
      </c>
      <c r="L165" s="13">
        <v>44061</v>
      </c>
      <c r="M165" s="19" t="s">
        <v>23</v>
      </c>
      <c r="N165" s="7" t="s">
        <v>139</v>
      </c>
      <c r="O165" s="44"/>
    </row>
    <row r="166" spans="1:15" ht="15.75" x14ac:dyDescent="0.25">
      <c r="A166" s="44"/>
      <c r="B166" s="44"/>
      <c r="C166" s="44"/>
      <c r="D166" s="49"/>
      <c r="E166" s="45"/>
      <c r="F166" s="44"/>
      <c r="G166" s="63"/>
      <c r="H166" s="64"/>
      <c r="I166" s="54"/>
      <c r="J166" s="53"/>
      <c r="K166" s="59"/>
      <c r="L166" s="59"/>
      <c r="M166" s="60"/>
      <c r="N166" s="44"/>
      <c r="O166" s="44"/>
    </row>
    <row r="167" spans="1:15" ht="15.75" x14ac:dyDescent="0.25">
      <c r="A167" s="44"/>
      <c r="B167" s="44"/>
      <c r="C167" s="44"/>
      <c r="D167" s="49"/>
      <c r="E167" s="45"/>
      <c r="F167" s="44"/>
      <c r="G167" s="63"/>
      <c r="H167" s="64"/>
      <c r="I167" s="54"/>
      <c r="J167" s="53"/>
      <c r="K167" s="59"/>
      <c r="L167" s="59"/>
      <c r="M167" s="60"/>
      <c r="N167" s="44"/>
      <c r="O167" s="44"/>
    </row>
    <row r="168" spans="1:15" ht="15.75" x14ac:dyDescent="0.25">
      <c r="A168" s="44"/>
      <c r="B168" s="44"/>
      <c r="C168" s="44"/>
      <c r="D168" s="49"/>
      <c r="E168" s="45"/>
      <c r="F168" s="44"/>
      <c r="G168" s="63"/>
      <c r="H168" s="64"/>
      <c r="I168" s="54"/>
      <c r="J168" s="53"/>
      <c r="K168" s="59"/>
      <c r="L168" s="59"/>
      <c r="M168" s="60"/>
      <c r="N168" s="44"/>
      <c r="O168" s="44"/>
    </row>
    <row r="169" spans="1:15" ht="15.75" x14ac:dyDescent="0.25">
      <c r="A169" s="44"/>
      <c r="B169" s="44"/>
      <c r="C169" s="44"/>
      <c r="D169" s="49"/>
      <c r="E169" s="45"/>
      <c r="F169" s="44"/>
      <c r="G169" s="63"/>
      <c r="H169" s="64"/>
      <c r="I169" s="54"/>
      <c r="J169" s="53"/>
      <c r="K169" s="59"/>
      <c r="L169" s="59"/>
      <c r="M169" s="60"/>
      <c r="N169" s="44"/>
      <c r="O169" s="44"/>
    </row>
    <row r="170" spans="1:15" x14ac:dyDescent="0.25">
      <c r="N170" s="1"/>
    </row>
    <row r="172" spans="1:15" x14ac:dyDescent="0.25">
      <c r="I172" s="55">
        <f>SUBTOTAL(9,I4:I170)</f>
        <v>25757582381</v>
      </c>
      <c r="J172" s="56">
        <f>SUBTOTAL(9,J4:J170)</f>
        <v>12778031236</v>
      </c>
    </row>
    <row r="176" spans="1:15" x14ac:dyDescent="0.25">
      <c r="I176" s="57">
        <f>I172/1000000</f>
        <v>25757.582381</v>
      </c>
      <c r="J176" s="58">
        <f>J172/1000000</f>
        <v>12778.031236000001</v>
      </c>
    </row>
    <row r="178" spans="4:10" ht="30" x14ac:dyDescent="0.25">
      <c r="D178" s="1" t="s">
        <v>25</v>
      </c>
      <c r="E178" s="6">
        <v>162</v>
      </c>
      <c r="G178" s="55"/>
      <c r="H178" s="55"/>
    </row>
    <row r="179" spans="4:10" ht="30" x14ac:dyDescent="0.25">
      <c r="D179" s="1" t="s">
        <v>26</v>
      </c>
      <c r="E179" s="6">
        <v>4</v>
      </c>
      <c r="G179" s="55"/>
      <c r="H179" s="55"/>
      <c r="J179" s="58"/>
    </row>
    <row r="180" spans="4:10" ht="30" x14ac:dyDescent="0.25">
      <c r="D180" s="1" t="s">
        <v>27</v>
      </c>
      <c r="E180" s="6">
        <v>158</v>
      </c>
      <c r="G180" s="55"/>
      <c r="H180" s="55"/>
      <c r="I180" s="57">
        <f>I172/1000000000</f>
        <v>25.757582380999999</v>
      </c>
      <c r="J180" s="58">
        <f>J172/1000000000</f>
        <v>12.778031236</v>
      </c>
    </row>
    <row r="181" spans="4:10" x14ac:dyDescent="0.25">
      <c r="G181" s="57"/>
      <c r="H181" s="57"/>
      <c r="I181" s="57"/>
      <c r="J181" s="58"/>
    </row>
    <row r="183" spans="4:10" x14ac:dyDescent="0.25">
      <c r="G183" s="55"/>
      <c r="H183" s="55"/>
      <c r="I183" s="57"/>
      <c r="J183" s="58"/>
    </row>
    <row r="185" spans="4:10" x14ac:dyDescent="0.25">
      <c r="G185" s="55"/>
      <c r="H185" s="55"/>
    </row>
    <row r="186" spans="4:10" x14ac:dyDescent="0.25">
      <c r="G186" s="55"/>
      <c r="H186" s="55"/>
    </row>
    <row r="187" spans="4:10" x14ac:dyDescent="0.25">
      <c r="G187" s="57"/>
      <c r="H187" s="57"/>
      <c r="I187" s="57"/>
      <c r="J187" s="58"/>
    </row>
    <row r="188" spans="4:10" x14ac:dyDescent="0.25">
      <c r="I188" s="57"/>
      <c r="J188" s="58"/>
    </row>
    <row r="194" spans="9:10" x14ac:dyDescent="0.25">
      <c r="I194" s="55"/>
      <c r="J194" s="56"/>
    </row>
    <row r="197" spans="9:10" x14ac:dyDescent="0.25">
      <c r="I197" s="55"/>
      <c r="J197" s="55"/>
    </row>
  </sheetData>
  <autoFilter ref="A2:N165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2020-09-04T07:46:39Z</dcterms:modified>
</cp:coreProperties>
</file>